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CTPD\HR Related Projects\Visual Identity Project\Website\PDFs for Website\AHR PDFs\"/>
    </mc:Choice>
  </mc:AlternateContent>
  <bookViews>
    <workbookView xWindow="0" yWindow="0" windowWidth="14385" windowHeight="3915"/>
  </bookViews>
  <sheets>
    <sheet name="AP_FT_Timesheet" sheetId="1" r:id="rId1"/>
    <sheet name="BW" sheetId="2" r:id="rId2"/>
  </sheets>
  <definedNames>
    <definedName name="_xlnm.Print_Area" localSheetId="0">AP_FT_Timesheet!$A$2:$J$34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B161" i="2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60" i="2"/>
  <c r="B137" i="2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35" i="2"/>
  <c r="B136" i="2" s="1"/>
  <c r="B134" i="2"/>
  <c r="B110" i="2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08" i="2"/>
  <c r="B109" i="2" s="1"/>
  <c r="B82" i="2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57" i="2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56" i="2"/>
  <c r="B31" i="2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30" i="2"/>
  <c r="B7" i="2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5" i="2"/>
  <c r="B6" i="2" s="1"/>
  <c r="B4" i="2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B2" i="2"/>
  <c r="A2" i="2"/>
  <c r="G3" i="1" l="1"/>
  <c r="I23" i="1"/>
  <c r="I21" i="1"/>
  <c r="I19" i="1"/>
  <c r="I11" i="1"/>
  <c r="I9" i="1"/>
  <c r="I7" i="1"/>
  <c r="J3" i="1" l="1"/>
  <c r="H6" i="1" l="1"/>
  <c r="G6" i="1"/>
  <c r="F6" i="1"/>
  <c r="E6" i="1"/>
  <c r="H26" i="1" l="1"/>
  <c r="G26" i="1"/>
  <c r="F26" i="1"/>
  <c r="E26" i="1"/>
  <c r="D26" i="1"/>
  <c r="C26" i="1"/>
  <c r="B26" i="1"/>
  <c r="B27" i="1" s="1"/>
  <c r="C27" i="1" s="1"/>
  <c r="H14" i="1"/>
  <c r="G14" i="1"/>
  <c r="F14" i="1"/>
  <c r="E14" i="1"/>
  <c r="D14" i="1"/>
  <c r="C14" i="1"/>
  <c r="B14" i="1"/>
  <c r="B15" i="1" s="1"/>
  <c r="B18" i="1"/>
  <c r="C18" i="1"/>
  <c r="D18" i="1"/>
  <c r="E18" i="1"/>
  <c r="F18" i="1"/>
  <c r="G18" i="1"/>
  <c r="H18" i="1"/>
  <c r="D6" i="1"/>
  <c r="C6" i="1"/>
  <c r="B6" i="1"/>
  <c r="D27" i="1" l="1"/>
  <c r="E27" i="1" s="1"/>
  <c r="F27" i="1" s="1"/>
  <c r="G27" i="1" s="1"/>
  <c r="H27" i="1" s="1"/>
  <c r="C15" i="1"/>
  <c r="D15" i="1" s="1"/>
  <c r="E15" i="1" s="1"/>
  <c r="F15" i="1" s="1"/>
  <c r="G15" i="1" s="1"/>
  <c r="H15" i="1" s="1"/>
  <c r="J14" i="1"/>
  <c r="J26" i="1"/>
</calcChain>
</file>

<file path=xl/sharedStrings.xml><?xml version="1.0" encoding="utf-8"?>
<sst xmlns="http://schemas.openxmlformats.org/spreadsheetml/2006/main" count="64" uniqueCount="44">
  <si>
    <t>Name</t>
  </si>
  <si>
    <t>UIN</t>
  </si>
  <si>
    <t>FTE</t>
  </si>
  <si>
    <t>Pay Period Begin Date</t>
  </si>
  <si>
    <t>Sunday</t>
  </si>
  <si>
    <t>Monday</t>
  </si>
  <si>
    <t>Tuesday</t>
  </si>
  <si>
    <t>Wednesday</t>
  </si>
  <si>
    <t>Thursday</t>
  </si>
  <si>
    <t>Friday</t>
  </si>
  <si>
    <t>Saturday</t>
  </si>
  <si>
    <t>Hours per week</t>
  </si>
  <si>
    <t>Daily Total</t>
  </si>
  <si>
    <t>Overtime comments:</t>
  </si>
  <si>
    <t>Weekly</t>
  </si>
  <si>
    <t>Total</t>
  </si>
  <si>
    <t>By signing, I affirm this is a complete and accurate record of my time for this biweekly pay period for this position.</t>
  </si>
  <si>
    <t>Hours worked before overtime. (See lower right rounding.)</t>
  </si>
  <si>
    <t>FLSA–Work Hours-Tracking Only (OPV)</t>
  </si>
  <si>
    <t>Pay Period End Date</t>
  </si>
  <si>
    <t>Position</t>
  </si>
  <si>
    <t>FLSA–Time &amp; Half Overtime (OPS)</t>
  </si>
  <si>
    <t>Work Week
Total</t>
  </si>
  <si>
    <t>Minutes Worked</t>
  </si>
  <si>
    <t>Time Reporting Minutes</t>
  </si>
  <si>
    <t>Time Reporting Hours</t>
  </si>
  <si>
    <t>0 - 7</t>
  </si>
  <si>
    <t>0.00</t>
  </si>
  <si>
    <t>8 - 22</t>
  </si>
  <si>
    <t>23 - 37</t>
  </si>
  <si>
    <t>0.50</t>
  </si>
  <si>
    <t>38 - 52</t>
  </si>
  <si>
    <t>0.75</t>
  </si>
  <si>
    <t>53 - 60</t>
  </si>
  <si>
    <t>1.00</t>
  </si>
  <si>
    <t>Employee Signature</t>
  </si>
  <si>
    <t>Running Weekly Total</t>
  </si>
  <si>
    <t>Supervisor Signature</t>
  </si>
  <si>
    <t>Date</t>
  </si>
  <si>
    <t>FLSA–Leave Hours-Tracking Only (OPU)</t>
  </si>
  <si>
    <t>Time worked after the total of your leave taken plus time worked reaches 40 hours this week. (See lower right rounding.)</t>
  </si>
  <si>
    <t>All types of paid leave. Reported in 1-hour increments.</t>
  </si>
  <si>
    <t>BW</t>
  </si>
  <si>
    <r>
      <rPr>
        <b/>
        <sz val="11"/>
        <color theme="1"/>
        <rFont val="Calibri"/>
        <family val="2"/>
        <scheme val="minor"/>
      </rPr>
      <t>Instructions:</t>
    </r>
    <r>
      <rPr>
        <sz val="11"/>
        <color theme="1"/>
        <rFont val="Calibri"/>
        <family val="2"/>
        <scheme val="minor"/>
      </rPr>
      <t xml:space="preserve"> In the spreadsheet, fill in the Pay Period Begin Date (the first Sunday of the biweekly period). Other fields populate from this one.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</si>
</sst>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yy"/>
    <numFmt numFmtId="165" formatCode="0.0"/>
    <numFmt numFmtId="166" formatCode="mm/dd/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left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2" xfId="0" applyFont="1" applyBorder="1"/>
    <xf numFmtId="0" fontId="2" fillId="0" borderId="3" xfId="0" applyFont="1" applyBorder="1" applyAlignment="1">
      <alignment horizontal="left" wrapText="1" indent="2"/>
    </xf>
    <xf numFmtId="0" fontId="1" fillId="0" borderId="4" xfId="0" applyFont="1" applyBorder="1"/>
    <xf numFmtId="0" fontId="3" fillId="0" borderId="0" xfId="0" applyFont="1" applyAlignment="1">
      <alignment horizontal="right"/>
    </xf>
    <xf numFmtId="0" fontId="0" fillId="0" borderId="0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1" fillId="0" borderId="1" xfId="0" applyFont="1" applyBorder="1" applyAlignment="1">
      <alignment vertical="center"/>
    </xf>
    <xf numFmtId="0" fontId="0" fillId="0" borderId="0" xfId="0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0" fontId="0" fillId="0" borderId="8" xfId="0" applyBorder="1"/>
    <xf numFmtId="0" fontId="4" fillId="0" borderId="8" xfId="0" applyFont="1" applyBorder="1" applyAlignment="1">
      <alignment horizontal="right" vertical="top"/>
    </xf>
    <xf numFmtId="166" fontId="1" fillId="0" borderId="3" xfId="0" applyNumberFormat="1" applyFont="1" applyBorder="1"/>
    <xf numFmtId="0" fontId="0" fillId="0" borderId="1" xfId="0" applyBorder="1" applyAlignment="1">
      <alignment horizontal="right"/>
    </xf>
    <xf numFmtId="164" fontId="0" fillId="0" borderId="0" xfId="0" applyNumberFormat="1"/>
    <xf numFmtId="0" fontId="0" fillId="0" borderId="1" xfId="0" applyBorder="1" applyAlignment="1"/>
    <xf numFmtId="0" fontId="1" fillId="0" borderId="0" xfId="0" applyFont="1" applyAlignment="1">
      <alignment horizontal="right" vertical="top"/>
    </xf>
    <xf numFmtId="0" fontId="0" fillId="0" borderId="0" xfId="0" applyAlignment="1"/>
    <xf numFmtId="0" fontId="0" fillId="0" borderId="0" xfId="0" applyAlignment="1">
      <alignment horizontal="right"/>
    </xf>
    <xf numFmtId="0" fontId="4" fillId="0" borderId="8" xfId="0" applyFont="1" applyBorder="1" applyAlignment="1">
      <alignment horizontal="right" vertical="top"/>
    </xf>
    <xf numFmtId="0" fontId="0" fillId="0" borderId="8" xfId="0" applyBorder="1" applyAlignment="1"/>
    <xf numFmtId="0" fontId="5" fillId="0" borderId="0" xfId="0" applyFont="1" applyBorder="1" applyAlignment="1">
      <alignment horizontal="right"/>
    </xf>
    <xf numFmtId="0" fontId="0" fillId="0" borderId="0" xfId="0" applyBorder="1" applyAlignment="1"/>
    <xf numFmtId="0" fontId="4" fillId="0" borderId="8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Normal="100" zoomScaleSheetLayoutView="100" workbookViewId="0"/>
  </sheetViews>
  <sheetFormatPr defaultRowHeight="15" x14ac:dyDescent="0.25"/>
  <cols>
    <col min="1" max="1" width="64.5703125" customWidth="1"/>
    <col min="2" max="2" width="10.28515625" customWidth="1"/>
    <col min="3" max="3" width="11.140625" customWidth="1"/>
    <col min="4" max="4" width="10.5703125" customWidth="1"/>
    <col min="5" max="5" width="11.28515625" customWidth="1"/>
    <col min="6" max="6" width="10.85546875" customWidth="1"/>
    <col min="7" max="7" width="9.42578125" customWidth="1"/>
    <col min="8" max="8" width="10.140625" customWidth="1"/>
    <col min="9" max="10" width="12.5703125" customWidth="1"/>
  </cols>
  <sheetData>
    <row r="1" spans="1:10" ht="20.25" customHeight="1" x14ac:dyDescent="0.25">
      <c r="A1" s="18" t="s">
        <v>43</v>
      </c>
    </row>
    <row r="2" spans="1:10" x14ac:dyDescent="0.25">
      <c r="A2" s="7" t="s">
        <v>0</v>
      </c>
      <c r="B2" s="1" t="s">
        <v>1</v>
      </c>
      <c r="C2" s="7" t="s">
        <v>20</v>
      </c>
      <c r="F2" s="8" t="s">
        <v>2</v>
      </c>
      <c r="G2" s="4">
        <v>1</v>
      </c>
      <c r="I2" s="8" t="s">
        <v>3</v>
      </c>
      <c r="J2" s="6">
        <v>42694</v>
      </c>
    </row>
    <row r="3" spans="1:10" x14ac:dyDescent="0.25">
      <c r="A3" s="2"/>
      <c r="B3" s="3"/>
      <c r="C3" s="3"/>
      <c r="F3" s="8" t="s">
        <v>11</v>
      </c>
      <c r="G3" s="5">
        <f>ROUND(40*$G$2,1)</f>
        <v>40</v>
      </c>
      <c r="I3" s="8" t="s">
        <v>19</v>
      </c>
      <c r="J3" s="6">
        <f>J2+13</f>
        <v>42707</v>
      </c>
    </row>
    <row r="4" spans="1:10" ht="3.75" customHeight="1" x14ac:dyDescent="0.25"/>
    <row r="5" spans="1:10" x14ac:dyDescent="0.25">
      <c r="B5" s="9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10</v>
      </c>
      <c r="I5" s="19" t="s">
        <v>14</v>
      </c>
      <c r="J5" s="8" t="s">
        <v>42</v>
      </c>
    </row>
    <row r="6" spans="1:10" x14ac:dyDescent="0.25">
      <c r="B6" s="27">
        <f>$J$2+0</f>
        <v>42694</v>
      </c>
      <c r="C6" s="27">
        <f>$J$2+1</f>
        <v>42695</v>
      </c>
      <c r="D6" s="27">
        <f>$J$2+2</f>
        <v>42696</v>
      </c>
      <c r="E6" s="27">
        <f>$J$2+3</f>
        <v>42697</v>
      </c>
      <c r="F6" s="27">
        <f>$J$2+4</f>
        <v>42698</v>
      </c>
      <c r="G6" s="27">
        <f>$J$2+5</f>
        <v>42699</v>
      </c>
      <c r="H6" s="27">
        <f>$J$2+6</f>
        <v>42700</v>
      </c>
      <c r="I6" s="19" t="s">
        <v>15</v>
      </c>
      <c r="J6" s="28">
        <f>VLOOKUP($J$2,BW!$A$1:$B$184,2,FALSE)</f>
        <v>25</v>
      </c>
    </row>
    <row r="7" spans="1:10" x14ac:dyDescent="0.25">
      <c r="A7" s="9" t="s">
        <v>18</v>
      </c>
      <c r="B7" s="30"/>
      <c r="C7" s="30"/>
      <c r="D7" s="30"/>
      <c r="E7" s="30"/>
      <c r="F7" s="30"/>
      <c r="G7" s="30"/>
      <c r="H7" s="30"/>
      <c r="I7" s="30">
        <f>SUM(B7:H8)</f>
        <v>0</v>
      </c>
    </row>
    <row r="8" spans="1:10" ht="16.5" customHeight="1" x14ac:dyDescent="0.25">
      <c r="A8" s="10" t="s">
        <v>17</v>
      </c>
      <c r="B8" s="30"/>
      <c r="C8" s="30"/>
      <c r="D8" s="30"/>
      <c r="E8" s="30"/>
      <c r="F8" s="30"/>
      <c r="G8" s="30"/>
      <c r="H8" s="30"/>
      <c r="I8" s="30"/>
    </row>
    <row r="9" spans="1:10" ht="15" customHeight="1" x14ac:dyDescent="0.25">
      <c r="A9" s="11" t="s">
        <v>39</v>
      </c>
      <c r="B9" s="30"/>
      <c r="C9" s="30"/>
      <c r="D9" s="30"/>
      <c r="E9" s="30"/>
      <c r="F9" s="30"/>
      <c r="G9" s="30"/>
      <c r="H9" s="30"/>
      <c r="I9" s="30">
        <f>SUM(B9:H10)</f>
        <v>0</v>
      </c>
    </row>
    <row r="10" spans="1:10" ht="15.75" customHeight="1" x14ac:dyDescent="0.25">
      <c r="A10" s="10" t="s">
        <v>41</v>
      </c>
      <c r="B10" s="30"/>
      <c r="C10" s="30"/>
      <c r="D10" s="30"/>
      <c r="E10" s="30"/>
      <c r="F10" s="30"/>
      <c r="G10" s="30"/>
      <c r="H10" s="30"/>
      <c r="I10" s="30"/>
    </row>
    <row r="11" spans="1:10" x14ac:dyDescent="0.25">
      <c r="A11" s="11" t="s">
        <v>21</v>
      </c>
      <c r="B11" s="30"/>
      <c r="C11" s="30"/>
      <c r="D11" s="30"/>
      <c r="E11" s="30"/>
      <c r="F11" s="30"/>
      <c r="G11" s="30"/>
      <c r="H11" s="30"/>
      <c r="I11" s="30">
        <f>SUM(B11:H12)</f>
        <v>0</v>
      </c>
    </row>
    <row r="12" spans="1:10" ht="26.25" customHeight="1" x14ac:dyDescent="0.25">
      <c r="A12" s="10" t="s">
        <v>40</v>
      </c>
      <c r="B12" s="30"/>
      <c r="C12" s="30"/>
      <c r="D12" s="30"/>
      <c r="E12" s="30"/>
      <c r="F12" s="30"/>
      <c r="G12" s="30"/>
      <c r="H12" s="30"/>
      <c r="I12" s="30"/>
    </row>
    <row r="13" spans="1:10" ht="32.25" customHeight="1" x14ac:dyDescent="0.25">
      <c r="A13" s="17" t="s">
        <v>13</v>
      </c>
      <c r="B13" s="14"/>
      <c r="C13" s="15"/>
      <c r="D13" s="15"/>
      <c r="E13" s="15"/>
      <c r="F13" s="15"/>
      <c r="G13" s="15"/>
      <c r="H13" s="16"/>
      <c r="I13" s="13"/>
      <c r="J13" s="20" t="s">
        <v>22</v>
      </c>
    </row>
    <row r="14" spans="1:10" x14ac:dyDescent="0.25">
      <c r="A14" s="12" t="s">
        <v>12</v>
      </c>
      <c r="B14" s="2">
        <f t="shared" ref="B14:H14" si="0">SUM(B7:B12)</f>
        <v>0</v>
      </c>
      <c r="C14" s="2">
        <f t="shared" si="0"/>
        <v>0</v>
      </c>
      <c r="D14" s="2">
        <f t="shared" si="0"/>
        <v>0</v>
      </c>
      <c r="E14" s="2">
        <f t="shared" si="0"/>
        <v>0</v>
      </c>
      <c r="F14" s="2">
        <f t="shared" si="0"/>
        <v>0</v>
      </c>
      <c r="G14" s="2">
        <f t="shared" si="0"/>
        <v>0</v>
      </c>
      <c r="H14" s="2">
        <f t="shared" si="0"/>
        <v>0</v>
      </c>
      <c r="J14" s="2">
        <f>SUM(B14:H14)</f>
        <v>0</v>
      </c>
    </row>
    <row r="15" spans="1:10" x14ac:dyDescent="0.25">
      <c r="A15" s="12" t="s">
        <v>36</v>
      </c>
      <c r="B15" s="2">
        <f>B14</f>
        <v>0</v>
      </c>
      <c r="C15" s="2">
        <f>B15+C14</f>
        <v>0</v>
      </c>
      <c r="D15" s="2">
        <f t="shared" ref="D15:H15" si="1">C15+D14</f>
        <v>0</v>
      </c>
      <c r="E15" s="2">
        <f t="shared" si="1"/>
        <v>0</v>
      </c>
      <c r="F15" s="2">
        <f t="shared" si="1"/>
        <v>0</v>
      </c>
      <c r="G15" s="2">
        <f t="shared" si="1"/>
        <v>0</v>
      </c>
      <c r="H15" s="2">
        <f t="shared" si="1"/>
        <v>0</v>
      </c>
      <c r="J15" s="21"/>
    </row>
    <row r="16" spans="1:10" ht="5.25" customHeight="1" x14ac:dyDescent="0.25"/>
    <row r="17" spans="1:10" x14ac:dyDescent="0.25">
      <c r="B17" s="9" t="s">
        <v>4</v>
      </c>
      <c r="C17" s="9" t="s">
        <v>5</v>
      </c>
      <c r="D17" s="9" t="s">
        <v>6</v>
      </c>
      <c r="E17" s="9" t="s">
        <v>7</v>
      </c>
      <c r="F17" s="9" t="s">
        <v>8</v>
      </c>
      <c r="G17" s="9" t="s">
        <v>9</v>
      </c>
      <c r="H17" s="9" t="s">
        <v>10</v>
      </c>
      <c r="I17" s="19" t="s">
        <v>14</v>
      </c>
    </row>
    <row r="18" spans="1:10" x14ac:dyDescent="0.25">
      <c r="B18" s="27">
        <f>$J$2+7</f>
        <v>42701</v>
      </c>
      <c r="C18" s="27">
        <f>$J$2+8</f>
        <v>42702</v>
      </c>
      <c r="D18" s="27">
        <f>$J$2+9</f>
        <v>42703</v>
      </c>
      <c r="E18" s="27">
        <f>$J$2+10</f>
        <v>42704</v>
      </c>
      <c r="F18" s="27">
        <f>$J$2+11</f>
        <v>42705</v>
      </c>
      <c r="G18" s="27">
        <f>$J$2+12</f>
        <v>42706</v>
      </c>
      <c r="H18" s="27">
        <f>$J$2+13</f>
        <v>42707</v>
      </c>
      <c r="I18" s="19" t="s">
        <v>15</v>
      </c>
    </row>
    <row r="19" spans="1:10" x14ac:dyDescent="0.25">
      <c r="A19" s="9" t="s">
        <v>18</v>
      </c>
      <c r="B19" s="30"/>
      <c r="C19" s="30"/>
      <c r="D19" s="30"/>
      <c r="E19" s="30"/>
      <c r="F19" s="30"/>
      <c r="G19" s="30"/>
      <c r="H19" s="30"/>
      <c r="I19" s="30">
        <f>SUM(B19:H20)</f>
        <v>0</v>
      </c>
    </row>
    <row r="20" spans="1:10" ht="15" customHeight="1" x14ac:dyDescent="0.25">
      <c r="A20" s="10" t="s">
        <v>17</v>
      </c>
      <c r="B20" s="30"/>
      <c r="C20" s="30"/>
      <c r="D20" s="30"/>
      <c r="E20" s="30"/>
      <c r="F20" s="30"/>
      <c r="G20" s="30"/>
      <c r="H20" s="30"/>
      <c r="I20" s="30"/>
    </row>
    <row r="21" spans="1:10" x14ac:dyDescent="0.25">
      <c r="A21" s="11" t="s">
        <v>39</v>
      </c>
      <c r="B21" s="30"/>
      <c r="C21" s="30"/>
      <c r="D21" s="30"/>
      <c r="E21" s="30"/>
      <c r="F21" s="30"/>
      <c r="G21" s="30"/>
      <c r="H21" s="30"/>
      <c r="I21" s="30">
        <f>SUM(B21:H22)</f>
        <v>0</v>
      </c>
    </row>
    <row r="22" spans="1:10" x14ac:dyDescent="0.25">
      <c r="A22" s="10" t="s">
        <v>41</v>
      </c>
      <c r="B22" s="30"/>
      <c r="C22" s="30"/>
      <c r="D22" s="30"/>
      <c r="E22" s="30"/>
      <c r="F22" s="30"/>
      <c r="G22" s="30"/>
      <c r="H22" s="30"/>
      <c r="I22" s="30"/>
    </row>
    <row r="23" spans="1:10" x14ac:dyDescent="0.25">
      <c r="A23" s="11" t="s">
        <v>21</v>
      </c>
      <c r="B23" s="30"/>
      <c r="C23" s="30"/>
      <c r="D23" s="30"/>
      <c r="E23" s="30"/>
      <c r="F23" s="30"/>
      <c r="G23" s="30"/>
      <c r="H23" s="30"/>
      <c r="I23" s="30">
        <f>SUM(B23:H24)</f>
        <v>0</v>
      </c>
    </row>
    <row r="24" spans="1:10" ht="27.75" customHeight="1" x14ac:dyDescent="0.25">
      <c r="A24" s="10" t="s">
        <v>40</v>
      </c>
      <c r="B24" s="30"/>
      <c r="C24" s="30"/>
      <c r="D24" s="30"/>
      <c r="E24" s="30"/>
      <c r="F24" s="30"/>
      <c r="G24" s="30"/>
      <c r="H24" s="30"/>
      <c r="I24" s="30"/>
    </row>
    <row r="25" spans="1:10" ht="33.75" customHeight="1" x14ac:dyDescent="0.25">
      <c r="A25" s="17" t="s">
        <v>13</v>
      </c>
      <c r="B25" s="14"/>
      <c r="C25" s="15"/>
      <c r="D25" s="15"/>
      <c r="E25" s="15"/>
      <c r="F25" s="15"/>
      <c r="G25" s="15"/>
      <c r="H25" s="16"/>
      <c r="I25" s="13"/>
      <c r="J25" s="20" t="s">
        <v>22</v>
      </c>
    </row>
    <row r="26" spans="1:10" x14ac:dyDescent="0.25">
      <c r="A26" s="12" t="s">
        <v>12</v>
      </c>
      <c r="B26" s="2">
        <f t="shared" ref="B26:H26" si="2">SUM(B19:B24)</f>
        <v>0</v>
      </c>
      <c r="C26" s="2">
        <f t="shared" si="2"/>
        <v>0</v>
      </c>
      <c r="D26" s="2">
        <f t="shared" si="2"/>
        <v>0</v>
      </c>
      <c r="E26" s="2">
        <f t="shared" si="2"/>
        <v>0</v>
      </c>
      <c r="F26" s="2">
        <f t="shared" si="2"/>
        <v>0</v>
      </c>
      <c r="G26" s="2">
        <f t="shared" si="2"/>
        <v>0</v>
      </c>
      <c r="H26" s="2">
        <f t="shared" si="2"/>
        <v>0</v>
      </c>
      <c r="J26" s="2">
        <f>SUM(B26:H26)</f>
        <v>0</v>
      </c>
    </row>
    <row r="27" spans="1:10" x14ac:dyDescent="0.25">
      <c r="A27" s="12" t="s">
        <v>36</v>
      </c>
      <c r="B27" s="2">
        <f>B26</f>
        <v>0</v>
      </c>
      <c r="C27" s="2">
        <f>B27+C26</f>
        <v>0</v>
      </c>
      <c r="D27" s="2">
        <f t="shared" ref="D27" si="3">C27+D26</f>
        <v>0</v>
      </c>
      <c r="E27" s="2">
        <f t="shared" ref="E27" si="4">D27+E26</f>
        <v>0</v>
      </c>
      <c r="F27" s="2">
        <f t="shared" ref="F27" si="5">E27+F26</f>
        <v>0</v>
      </c>
      <c r="G27" s="2">
        <f t="shared" ref="G27" si="6">F27+G26</f>
        <v>0</v>
      </c>
      <c r="H27" s="2">
        <f t="shared" ref="H27" si="7">G27+H26</f>
        <v>0</v>
      </c>
      <c r="J27" s="21"/>
    </row>
    <row r="28" spans="1:10" ht="3.75" customHeight="1" x14ac:dyDescent="0.25"/>
    <row r="29" spans="1:10" ht="24" x14ac:dyDescent="0.25">
      <c r="A29" t="s">
        <v>16</v>
      </c>
      <c r="H29" s="22" t="s">
        <v>23</v>
      </c>
      <c r="I29" s="22" t="s">
        <v>24</v>
      </c>
      <c r="J29" s="22" t="s">
        <v>25</v>
      </c>
    </row>
    <row r="30" spans="1:10" ht="12.75" customHeight="1" x14ac:dyDescent="0.25">
      <c r="A30" s="31"/>
      <c r="B30" s="32"/>
      <c r="C30" s="21"/>
      <c r="D30" s="21"/>
      <c r="E30" s="21"/>
      <c r="F30" s="21"/>
      <c r="H30" s="23" t="s">
        <v>26</v>
      </c>
      <c r="I30" s="23">
        <v>0</v>
      </c>
      <c r="J30" s="23" t="s">
        <v>27</v>
      </c>
    </row>
    <row r="31" spans="1:10" ht="12.75" customHeight="1" x14ac:dyDescent="0.25">
      <c r="A31" s="33"/>
      <c r="B31" s="32"/>
      <c r="D31" s="21"/>
      <c r="E31" s="21"/>
      <c r="F31" s="21"/>
      <c r="H31" s="24" t="s">
        <v>28</v>
      </c>
      <c r="I31" s="24">
        <v>15</v>
      </c>
      <c r="J31" s="24">
        <v>0.25</v>
      </c>
    </row>
    <row r="32" spans="1:10" ht="12.75" customHeight="1" x14ac:dyDescent="0.25">
      <c r="A32" s="34" t="s">
        <v>35</v>
      </c>
      <c r="B32" s="35"/>
      <c r="D32" s="25"/>
      <c r="E32" s="26" t="s">
        <v>38</v>
      </c>
      <c r="F32" s="21"/>
      <c r="H32" s="23" t="s">
        <v>29</v>
      </c>
      <c r="I32" s="23">
        <v>30</v>
      </c>
      <c r="J32" s="23" t="s">
        <v>30</v>
      </c>
    </row>
    <row r="33" spans="1:10" ht="12.75" customHeight="1" x14ac:dyDescent="0.25">
      <c r="A33" s="36"/>
      <c r="B33" s="37"/>
      <c r="D33" s="21"/>
      <c r="E33" s="21"/>
      <c r="F33" s="21"/>
      <c r="H33" s="24" t="s">
        <v>31</v>
      </c>
      <c r="I33" s="24">
        <v>45</v>
      </c>
      <c r="J33" s="24" t="s">
        <v>32</v>
      </c>
    </row>
    <row r="34" spans="1:10" ht="12.75" customHeight="1" x14ac:dyDescent="0.25">
      <c r="A34" s="38" t="s">
        <v>37</v>
      </c>
      <c r="B34" s="35"/>
      <c r="D34" s="25"/>
      <c r="E34" s="26" t="s">
        <v>38</v>
      </c>
      <c r="F34" s="21"/>
      <c r="H34" s="23" t="s">
        <v>33</v>
      </c>
      <c r="I34" s="23">
        <v>60</v>
      </c>
      <c r="J34" s="23" t="s">
        <v>34</v>
      </c>
    </row>
  </sheetData>
  <mergeCells count="51">
    <mergeCell ref="E7:E8"/>
    <mergeCell ref="B11:B12"/>
    <mergeCell ref="C11:C12"/>
    <mergeCell ref="D7:D8"/>
    <mergeCell ref="D11:D12"/>
    <mergeCell ref="B7:B8"/>
    <mergeCell ref="C7:C8"/>
    <mergeCell ref="E11:E12"/>
    <mergeCell ref="B9:B10"/>
    <mergeCell ref="C9:C10"/>
    <mergeCell ref="D9:D10"/>
    <mergeCell ref="E9:E10"/>
    <mergeCell ref="B19:B20"/>
    <mergeCell ref="C19:C20"/>
    <mergeCell ref="D19:D20"/>
    <mergeCell ref="E19:E20"/>
    <mergeCell ref="C23:C24"/>
    <mergeCell ref="D23:D24"/>
    <mergeCell ref="E23:E24"/>
    <mergeCell ref="F19:F20"/>
    <mergeCell ref="G19:G20"/>
    <mergeCell ref="H19:H20"/>
    <mergeCell ref="G7:G8"/>
    <mergeCell ref="G11:G12"/>
    <mergeCell ref="H7:H8"/>
    <mergeCell ref="F7:F8"/>
    <mergeCell ref="F11:F12"/>
    <mergeCell ref="G9:G10"/>
    <mergeCell ref="F9:F10"/>
    <mergeCell ref="I7:I8"/>
    <mergeCell ref="I11:I12"/>
    <mergeCell ref="I19:I20"/>
    <mergeCell ref="I23:I24"/>
    <mergeCell ref="H11:H12"/>
    <mergeCell ref="H9:H10"/>
    <mergeCell ref="I9:I10"/>
    <mergeCell ref="A30:B31"/>
    <mergeCell ref="A32:B33"/>
    <mergeCell ref="A34:B34"/>
    <mergeCell ref="F23:F24"/>
    <mergeCell ref="H23:H24"/>
    <mergeCell ref="G23:G24"/>
    <mergeCell ref="B23:B24"/>
    <mergeCell ref="G21:G22"/>
    <mergeCell ref="H21:H22"/>
    <mergeCell ref="I21:I22"/>
    <mergeCell ref="B21:B22"/>
    <mergeCell ref="C21:C22"/>
    <mergeCell ref="D21:D22"/>
    <mergeCell ref="E21:E22"/>
    <mergeCell ref="F21:F22"/>
  </mergeCells>
  <pageMargins left="0.25" right="0.25" top="0.75" bottom="0.75" header="0.3" footer="0.3"/>
  <pageSetup scale="81" orientation="landscape" r:id="rId1"/>
  <headerFooter>
    <oddHeader>&amp;CUniversity of Illinois - Academic Salaried Non-exempt Full-time Biweekly Timesheet</oddHeader>
    <oddFooter>&amp;C&amp;G</oddFooter>
  </headerFooter>
  <colBreaks count="1" manualBreakCount="1">
    <brk id="9" min="1" max="37" man="1"/>
  </col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4"/>
  <sheetViews>
    <sheetView workbookViewId="0"/>
  </sheetViews>
  <sheetFormatPr defaultRowHeight="15" x14ac:dyDescent="0.25"/>
  <cols>
    <col min="1" max="1" width="10.7109375" style="29" bestFit="1" customWidth="1"/>
  </cols>
  <sheetData>
    <row r="1" spans="1:2" x14ac:dyDescent="0.25">
      <c r="A1" s="29">
        <v>42694</v>
      </c>
      <c r="B1">
        <v>25</v>
      </c>
    </row>
    <row r="2" spans="1:2" x14ac:dyDescent="0.25">
      <c r="A2" s="29">
        <f>A1+14</f>
        <v>42708</v>
      </c>
      <c r="B2">
        <f>B1+1</f>
        <v>26</v>
      </c>
    </row>
    <row r="3" spans="1:2" x14ac:dyDescent="0.25">
      <c r="A3" s="29">
        <f t="shared" ref="A3:A66" si="0">A2+14</f>
        <v>42722</v>
      </c>
      <c r="B3">
        <v>1</v>
      </c>
    </row>
    <row r="4" spans="1:2" x14ac:dyDescent="0.25">
      <c r="A4" s="29">
        <f t="shared" si="0"/>
        <v>42736</v>
      </c>
      <c r="B4">
        <f t="shared" ref="B4:B67" si="1">B3+1</f>
        <v>2</v>
      </c>
    </row>
    <row r="5" spans="1:2" x14ac:dyDescent="0.25">
      <c r="A5" s="29">
        <f t="shared" si="0"/>
        <v>42750</v>
      </c>
      <c r="B5">
        <f t="shared" si="1"/>
        <v>3</v>
      </c>
    </row>
    <row r="6" spans="1:2" x14ac:dyDescent="0.25">
      <c r="A6" s="29">
        <f t="shared" si="0"/>
        <v>42764</v>
      </c>
      <c r="B6">
        <f t="shared" si="1"/>
        <v>4</v>
      </c>
    </row>
    <row r="7" spans="1:2" x14ac:dyDescent="0.25">
      <c r="A7" s="29">
        <f t="shared" si="0"/>
        <v>42778</v>
      </c>
      <c r="B7">
        <f t="shared" si="1"/>
        <v>5</v>
      </c>
    </row>
    <row r="8" spans="1:2" x14ac:dyDescent="0.25">
      <c r="A8" s="29">
        <f t="shared" si="0"/>
        <v>42792</v>
      </c>
      <c r="B8">
        <f t="shared" si="1"/>
        <v>6</v>
      </c>
    </row>
    <row r="9" spans="1:2" x14ac:dyDescent="0.25">
      <c r="A9" s="29">
        <f t="shared" si="0"/>
        <v>42806</v>
      </c>
      <c r="B9">
        <f t="shared" si="1"/>
        <v>7</v>
      </c>
    </row>
    <row r="10" spans="1:2" x14ac:dyDescent="0.25">
      <c r="A10" s="29">
        <f t="shared" si="0"/>
        <v>42820</v>
      </c>
      <c r="B10">
        <f t="shared" si="1"/>
        <v>8</v>
      </c>
    </row>
    <row r="11" spans="1:2" x14ac:dyDescent="0.25">
      <c r="A11" s="29">
        <f t="shared" si="0"/>
        <v>42834</v>
      </c>
      <c r="B11">
        <f t="shared" si="1"/>
        <v>9</v>
      </c>
    </row>
    <row r="12" spans="1:2" x14ac:dyDescent="0.25">
      <c r="A12" s="29">
        <f t="shared" si="0"/>
        <v>42848</v>
      </c>
      <c r="B12">
        <f t="shared" si="1"/>
        <v>10</v>
      </c>
    </row>
    <row r="13" spans="1:2" x14ac:dyDescent="0.25">
      <c r="A13" s="29">
        <f t="shared" si="0"/>
        <v>42862</v>
      </c>
      <c r="B13">
        <f t="shared" si="1"/>
        <v>11</v>
      </c>
    </row>
    <row r="14" spans="1:2" x14ac:dyDescent="0.25">
      <c r="A14" s="29">
        <f t="shared" si="0"/>
        <v>42876</v>
      </c>
      <c r="B14">
        <f t="shared" si="1"/>
        <v>12</v>
      </c>
    </row>
    <row r="15" spans="1:2" x14ac:dyDescent="0.25">
      <c r="A15" s="29">
        <f t="shared" si="0"/>
        <v>42890</v>
      </c>
      <c r="B15">
        <f t="shared" si="1"/>
        <v>13</v>
      </c>
    </row>
    <row r="16" spans="1:2" x14ac:dyDescent="0.25">
      <c r="A16" s="29">
        <f t="shared" si="0"/>
        <v>42904</v>
      </c>
      <c r="B16">
        <f t="shared" si="1"/>
        <v>14</v>
      </c>
    </row>
    <row r="17" spans="1:2" x14ac:dyDescent="0.25">
      <c r="A17" s="29">
        <f t="shared" si="0"/>
        <v>42918</v>
      </c>
      <c r="B17">
        <f t="shared" si="1"/>
        <v>15</v>
      </c>
    </row>
    <row r="18" spans="1:2" x14ac:dyDescent="0.25">
      <c r="A18" s="29">
        <f t="shared" si="0"/>
        <v>42932</v>
      </c>
      <c r="B18">
        <f t="shared" si="1"/>
        <v>16</v>
      </c>
    </row>
    <row r="19" spans="1:2" x14ac:dyDescent="0.25">
      <c r="A19" s="29">
        <f t="shared" si="0"/>
        <v>42946</v>
      </c>
      <c r="B19">
        <f t="shared" si="1"/>
        <v>17</v>
      </c>
    </row>
    <row r="20" spans="1:2" x14ac:dyDescent="0.25">
      <c r="A20" s="29">
        <f t="shared" si="0"/>
        <v>42960</v>
      </c>
      <c r="B20">
        <f t="shared" si="1"/>
        <v>18</v>
      </c>
    </row>
    <row r="21" spans="1:2" x14ac:dyDescent="0.25">
      <c r="A21" s="29">
        <f t="shared" si="0"/>
        <v>42974</v>
      </c>
      <c r="B21">
        <f t="shared" si="1"/>
        <v>19</v>
      </c>
    </row>
    <row r="22" spans="1:2" x14ac:dyDescent="0.25">
      <c r="A22" s="29">
        <f t="shared" si="0"/>
        <v>42988</v>
      </c>
      <c r="B22">
        <f t="shared" si="1"/>
        <v>20</v>
      </c>
    </row>
    <row r="23" spans="1:2" x14ac:dyDescent="0.25">
      <c r="A23" s="29">
        <f t="shared" si="0"/>
        <v>43002</v>
      </c>
      <c r="B23">
        <f t="shared" si="1"/>
        <v>21</v>
      </c>
    </row>
    <row r="24" spans="1:2" x14ac:dyDescent="0.25">
      <c r="A24" s="29">
        <f t="shared" si="0"/>
        <v>43016</v>
      </c>
      <c r="B24">
        <f t="shared" si="1"/>
        <v>22</v>
      </c>
    </row>
    <row r="25" spans="1:2" x14ac:dyDescent="0.25">
      <c r="A25" s="29">
        <f t="shared" si="0"/>
        <v>43030</v>
      </c>
      <c r="B25">
        <f t="shared" si="1"/>
        <v>23</v>
      </c>
    </row>
    <row r="26" spans="1:2" x14ac:dyDescent="0.25">
      <c r="A26" s="29">
        <f t="shared" si="0"/>
        <v>43044</v>
      </c>
      <c r="B26">
        <f t="shared" si="1"/>
        <v>24</v>
      </c>
    </row>
    <row r="27" spans="1:2" x14ac:dyDescent="0.25">
      <c r="A27" s="29">
        <f t="shared" si="0"/>
        <v>43058</v>
      </c>
      <c r="B27">
        <f t="shared" si="1"/>
        <v>25</v>
      </c>
    </row>
    <row r="28" spans="1:2" x14ac:dyDescent="0.25">
      <c r="A28" s="29">
        <f t="shared" si="0"/>
        <v>43072</v>
      </c>
      <c r="B28">
        <f t="shared" si="1"/>
        <v>26</v>
      </c>
    </row>
    <row r="29" spans="1:2" x14ac:dyDescent="0.25">
      <c r="A29" s="29">
        <f t="shared" si="0"/>
        <v>43086</v>
      </c>
      <c r="B29">
        <v>1</v>
      </c>
    </row>
    <row r="30" spans="1:2" x14ac:dyDescent="0.25">
      <c r="A30" s="29">
        <f t="shared" si="0"/>
        <v>43100</v>
      </c>
      <c r="B30">
        <f t="shared" si="1"/>
        <v>2</v>
      </c>
    </row>
    <row r="31" spans="1:2" x14ac:dyDescent="0.25">
      <c r="A31" s="29">
        <f t="shared" si="0"/>
        <v>43114</v>
      </c>
      <c r="B31">
        <f t="shared" si="1"/>
        <v>3</v>
      </c>
    </row>
    <row r="32" spans="1:2" x14ac:dyDescent="0.25">
      <c r="A32" s="29">
        <f t="shared" si="0"/>
        <v>43128</v>
      </c>
      <c r="B32">
        <f t="shared" si="1"/>
        <v>4</v>
      </c>
    </row>
    <row r="33" spans="1:2" x14ac:dyDescent="0.25">
      <c r="A33" s="29">
        <f t="shared" si="0"/>
        <v>43142</v>
      </c>
      <c r="B33">
        <f t="shared" si="1"/>
        <v>5</v>
      </c>
    </row>
    <row r="34" spans="1:2" x14ac:dyDescent="0.25">
      <c r="A34" s="29">
        <f t="shared" si="0"/>
        <v>43156</v>
      </c>
      <c r="B34">
        <f t="shared" si="1"/>
        <v>6</v>
      </c>
    </row>
    <row r="35" spans="1:2" x14ac:dyDescent="0.25">
      <c r="A35" s="29">
        <f t="shared" si="0"/>
        <v>43170</v>
      </c>
      <c r="B35">
        <f t="shared" si="1"/>
        <v>7</v>
      </c>
    </row>
    <row r="36" spans="1:2" x14ac:dyDescent="0.25">
      <c r="A36" s="29">
        <f t="shared" si="0"/>
        <v>43184</v>
      </c>
      <c r="B36">
        <f t="shared" si="1"/>
        <v>8</v>
      </c>
    </row>
    <row r="37" spans="1:2" x14ac:dyDescent="0.25">
      <c r="A37" s="29">
        <f t="shared" si="0"/>
        <v>43198</v>
      </c>
      <c r="B37">
        <f t="shared" si="1"/>
        <v>9</v>
      </c>
    </row>
    <row r="38" spans="1:2" x14ac:dyDescent="0.25">
      <c r="A38" s="29">
        <f t="shared" si="0"/>
        <v>43212</v>
      </c>
      <c r="B38">
        <f t="shared" si="1"/>
        <v>10</v>
      </c>
    </row>
    <row r="39" spans="1:2" x14ac:dyDescent="0.25">
      <c r="A39" s="29">
        <f t="shared" si="0"/>
        <v>43226</v>
      </c>
      <c r="B39">
        <f t="shared" si="1"/>
        <v>11</v>
      </c>
    </row>
    <row r="40" spans="1:2" x14ac:dyDescent="0.25">
      <c r="A40" s="29">
        <f t="shared" si="0"/>
        <v>43240</v>
      </c>
      <c r="B40">
        <f t="shared" si="1"/>
        <v>12</v>
      </c>
    </row>
    <row r="41" spans="1:2" x14ac:dyDescent="0.25">
      <c r="A41" s="29">
        <f t="shared" si="0"/>
        <v>43254</v>
      </c>
      <c r="B41">
        <f t="shared" si="1"/>
        <v>13</v>
      </c>
    </row>
    <row r="42" spans="1:2" x14ac:dyDescent="0.25">
      <c r="A42" s="29">
        <f t="shared" si="0"/>
        <v>43268</v>
      </c>
      <c r="B42">
        <f t="shared" si="1"/>
        <v>14</v>
      </c>
    </row>
    <row r="43" spans="1:2" x14ac:dyDescent="0.25">
      <c r="A43" s="29">
        <f t="shared" si="0"/>
        <v>43282</v>
      </c>
      <c r="B43">
        <f t="shared" si="1"/>
        <v>15</v>
      </c>
    </row>
    <row r="44" spans="1:2" x14ac:dyDescent="0.25">
      <c r="A44" s="29">
        <f t="shared" si="0"/>
        <v>43296</v>
      </c>
      <c r="B44">
        <f t="shared" si="1"/>
        <v>16</v>
      </c>
    </row>
    <row r="45" spans="1:2" x14ac:dyDescent="0.25">
      <c r="A45" s="29">
        <f t="shared" si="0"/>
        <v>43310</v>
      </c>
      <c r="B45">
        <f t="shared" si="1"/>
        <v>17</v>
      </c>
    </row>
    <row r="46" spans="1:2" x14ac:dyDescent="0.25">
      <c r="A46" s="29">
        <f t="shared" si="0"/>
        <v>43324</v>
      </c>
      <c r="B46">
        <f t="shared" si="1"/>
        <v>18</v>
      </c>
    </row>
    <row r="47" spans="1:2" x14ac:dyDescent="0.25">
      <c r="A47" s="29">
        <f t="shared" si="0"/>
        <v>43338</v>
      </c>
      <c r="B47">
        <f t="shared" si="1"/>
        <v>19</v>
      </c>
    </row>
    <row r="48" spans="1:2" x14ac:dyDescent="0.25">
      <c r="A48" s="29">
        <f t="shared" si="0"/>
        <v>43352</v>
      </c>
      <c r="B48">
        <f t="shared" si="1"/>
        <v>20</v>
      </c>
    </row>
    <row r="49" spans="1:2" x14ac:dyDescent="0.25">
      <c r="A49" s="29">
        <f t="shared" si="0"/>
        <v>43366</v>
      </c>
      <c r="B49">
        <f t="shared" si="1"/>
        <v>21</v>
      </c>
    </row>
    <row r="50" spans="1:2" x14ac:dyDescent="0.25">
      <c r="A50" s="29">
        <f t="shared" si="0"/>
        <v>43380</v>
      </c>
      <c r="B50">
        <f t="shared" si="1"/>
        <v>22</v>
      </c>
    </row>
    <row r="51" spans="1:2" x14ac:dyDescent="0.25">
      <c r="A51" s="29">
        <f t="shared" si="0"/>
        <v>43394</v>
      </c>
      <c r="B51">
        <f t="shared" si="1"/>
        <v>23</v>
      </c>
    </row>
    <row r="52" spans="1:2" x14ac:dyDescent="0.25">
      <c r="A52" s="29">
        <f t="shared" si="0"/>
        <v>43408</v>
      </c>
      <c r="B52">
        <f t="shared" si="1"/>
        <v>24</v>
      </c>
    </row>
    <row r="53" spans="1:2" x14ac:dyDescent="0.25">
      <c r="A53" s="29">
        <f t="shared" si="0"/>
        <v>43422</v>
      </c>
      <c r="B53">
        <f t="shared" si="1"/>
        <v>25</v>
      </c>
    </row>
    <row r="54" spans="1:2" x14ac:dyDescent="0.25">
      <c r="A54" s="29">
        <f t="shared" si="0"/>
        <v>43436</v>
      </c>
      <c r="B54">
        <f t="shared" si="1"/>
        <v>26</v>
      </c>
    </row>
    <row r="55" spans="1:2" x14ac:dyDescent="0.25">
      <c r="A55" s="29">
        <f t="shared" si="0"/>
        <v>43450</v>
      </c>
      <c r="B55">
        <v>1</v>
      </c>
    </row>
    <row r="56" spans="1:2" x14ac:dyDescent="0.25">
      <c r="A56" s="29">
        <f t="shared" si="0"/>
        <v>43464</v>
      </c>
      <c r="B56">
        <f t="shared" si="1"/>
        <v>2</v>
      </c>
    </row>
    <row r="57" spans="1:2" x14ac:dyDescent="0.25">
      <c r="A57" s="29">
        <f t="shared" si="0"/>
        <v>43478</v>
      </c>
      <c r="B57">
        <f t="shared" si="1"/>
        <v>3</v>
      </c>
    </row>
    <row r="58" spans="1:2" x14ac:dyDescent="0.25">
      <c r="A58" s="29">
        <f t="shared" si="0"/>
        <v>43492</v>
      </c>
      <c r="B58">
        <f t="shared" si="1"/>
        <v>4</v>
      </c>
    </row>
    <row r="59" spans="1:2" x14ac:dyDescent="0.25">
      <c r="A59" s="29">
        <f t="shared" si="0"/>
        <v>43506</v>
      </c>
      <c r="B59">
        <f t="shared" si="1"/>
        <v>5</v>
      </c>
    </row>
    <row r="60" spans="1:2" x14ac:dyDescent="0.25">
      <c r="A60" s="29">
        <f t="shared" si="0"/>
        <v>43520</v>
      </c>
      <c r="B60">
        <f t="shared" si="1"/>
        <v>6</v>
      </c>
    </row>
    <row r="61" spans="1:2" x14ac:dyDescent="0.25">
      <c r="A61" s="29">
        <f t="shared" si="0"/>
        <v>43534</v>
      </c>
      <c r="B61">
        <f t="shared" si="1"/>
        <v>7</v>
      </c>
    </row>
    <row r="62" spans="1:2" x14ac:dyDescent="0.25">
      <c r="A62" s="29">
        <f t="shared" si="0"/>
        <v>43548</v>
      </c>
      <c r="B62">
        <f t="shared" si="1"/>
        <v>8</v>
      </c>
    </row>
    <row r="63" spans="1:2" x14ac:dyDescent="0.25">
      <c r="A63" s="29">
        <f t="shared" si="0"/>
        <v>43562</v>
      </c>
      <c r="B63">
        <f t="shared" si="1"/>
        <v>9</v>
      </c>
    </row>
    <row r="64" spans="1:2" x14ac:dyDescent="0.25">
      <c r="A64" s="29">
        <f t="shared" si="0"/>
        <v>43576</v>
      </c>
      <c r="B64">
        <f t="shared" si="1"/>
        <v>10</v>
      </c>
    </row>
    <row r="65" spans="1:2" x14ac:dyDescent="0.25">
      <c r="A65" s="29">
        <f t="shared" si="0"/>
        <v>43590</v>
      </c>
      <c r="B65">
        <f t="shared" si="1"/>
        <v>11</v>
      </c>
    </row>
    <row r="66" spans="1:2" x14ac:dyDescent="0.25">
      <c r="A66" s="29">
        <f t="shared" si="0"/>
        <v>43604</v>
      </c>
      <c r="B66">
        <f t="shared" si="1"/>
        <v>12</v>
      </c>
    </row>
    <row r="67" spans="1:2" x14ac:dyDescent="0.25">
      <c r="A67" s="29">
        <f t="shared" ref="A67:A130" si="2">A66+14</f>
        <v>43618</v>
      </c>
      <c r="B67">
        <f t="shared" si="1"/>
        <v>13</v>
      </c>
    </row>
    <row r="68" spans="1:2" x14ac:dyDescent="0.25">
      <c r="A68" s="29">
        <f t="shared" si="2"/>
        <v>43632</v>
      </c>
      <c r="B68">
        <f t="shared" ref="B68:B131" si="3">B67+1</f>
        <v>14</v>
      </c>
    </row>
    <row r="69" spans="1:2" x14ac:dyDescent="0.25">
      <c r="A69" s="29">
        <f t="shared" si="2"/>
        <v>43646</v>
      </c>
      <c r="B69">
        <f t="shared" si="3"/>
        <v>15</v>
      </c>
    </row>
    <row r="70" spans="1:2" x14ac:dyDescent="0.25">
      <c r="A70" s="29">
        <f t="shared" si="2"/>
        <v>43660</v>
      </c>
      <c r="B70">
        <f t="shared" si="3"/>
        <v>16</v>
      </c>
    </row>
    <row r="71" spans="1:2" x14ac:dyDescent="0.25">
      <c r="A71" s="29">
        <f t="shared" si="2"/>
        <v>43674</v>
      </c>
      <c r="B71">
        <f t="shared" si="3"/>
        <v>17</v>
      </c>
    </row>
    <row r="72" spans="1:2" x14ac:dyDescent="0.25">
      <c r="A72" s="29">
        <f t="shared" si="2"/>
        <v>43688</v>
      </c>
      <c r="B72">
        <f t="shared" si="3"/>
        <v>18</v>
      </c>
    </row>
    <row r="73" spans="1:2" x14ac:dyDescent="0.25">
      <c r="A73" s="29">
        <f t="shared" si="2"/>
        <v>43702</v>
      </c>
      <c r="B73">
        <f t="shared" si="3"/>
        <v>19</v>
      </c>
    </row>
    <row r="74" spans="1:2" x14ac:dyDescent="0.25">
      <c r="A74" s="29">
        <f t="shared" si="2"/>
        <v>43716</v>
      </c>
      <c r="B74">
        <f t="shared" si="3"/>
        <v>20</v>
      </c>
    </row>
    <row r="75" spans="1:2" x14ac:dyDescent="0.25">
      <c r="A75" s="29">
        <f t="shared" si="2"/>
        <v>43730</v>
      </c>
      <c r="B75">
        <f t="shared" si="3"/>
        <v>21</v>
      </c>
    </row>
    <row r="76" spans="1:2" x14ac:dyDescent="0.25">
      <c r="A76" s="29">
        <f t="shared" si="2"/>
        <v>43744</v>
      </c>
      <c r="B76">
        <f t="shared" si="3"/>
        <v>22</v>
      </c>
    </row>
    <row r="77" spans="1:2" x14ac:dyDescent="0.25">
      <c r="A77" s="29">
        <f t="shared" si="2"/>
        <v>43758</v>
      </c>
      <c r="B77">
        <f t="shared" si="3"/>
        <v>23</v>
      </c>
    </row>
    <row r="78" spans="1:2" x14ac:dyDescent="0.25">
      <c r="A78" s="29">
        <f t="shared" si="2"/>
        <v>43772</v>
      </c>
      <c r="B78">
        <f t="shared" si="3"/>
        <v>24</v>
      </c>
    </row>
    <row r="79" spans="1:2" x14ac:dyDescent="0.25">
      <c r="A79" s="29">
        <f t="shared" si="2"/>
        <v>43786</v>
      </c>
      <c r="B79">
        <f t="shared" si="3"/>
        <v>25</v>
      </c>
    </row>
    <row r="80" spans="1:2" x14ac:dyDescent="0.25">
      <c r="A80" s="29">
        <f t="shared" si="2"/>
        <v>43800</v>
      </c>
      <c r="B80">
        <f t="shared" si="3"/>
        <v>26</v>
      </c>
    </row>
    <row r="81" spans="1:2" x14ac:dyDescent="0.25">
      <c r="A81" s="29">
        <f t="shared" si="2"/>
        <v>43814</v>
      </c>
      <c r="B81">
        <v>1</v>
      </c>
    </row>
    <row r="82" spans="1:2" x14ac:dyDescent="0.25">
      <c r="A82" s="29">
        <f t="shared" si="2"/>
        <v>43828</v>
      </c>
      <c r="B82">
        <f t="shared" si="3"/>
        <v>2</v>
      </c>
    </row>
    <row r="83" spans="1:2" x14ac:dyDescent="0.25">
      <c r="A83" s="29">
        <f t="shared" si="2"/>
        <v>43842</v>
      </c>
      <c r="B83">
        <f t="shared" si="3"/>
        <v>3</v>
      </c>
    </row>
    <row r="84" spans="1:2" x14ac:dyDescent="0.25">
      <c r="A84" s="29">
        <f t="shared" si="2"/>
        <v>43856</v>
      </c>
      <c r="B84">
        <f t="shared" si="3"/>
        <v>4</v>
      </c>
    </row>
    <row r="85" spans="1:2" x14ac:dyDescent="0.25">
      <c r="A85" s="29">
        <f t="shared" si="2"/>
        <v>43870</v>
      </c>
      <c r="B85">
        <f t="shared" si="3"/>
        <v>5</v>
      </c>
    </row>
    <row r="86" spans="1:2" x14ac:dyDescent="0.25">
      <c r="A86" s="29">
        <f t="shared" si="2"/>
        <v>43884</v>
      </c>
      <c r="B86">
        <f t="shared" si="3"/>
        <v>6</v>
      </c>
    </row>
    <row r="87" spans="1:2" x14ac:dyDescent="0.25">
      <c r="A87" s="29">
        <f t="shared" si="2"/>
        <v>43898</v>
      </c>
      <c r="B87">
        <f t="shared" si="3"/>
        <v>7</v>
      </c>
    </row>
    <row r="88" spans="1:2" x14ac:dyDescent="0.25">
      <c r="A88" s="29">
        <f t="shared" si="2"/>
        <v>43912</v>
      </c>
      <c r="B88">
        <f t="shared" si="3"/>
        <v>8</v>
      </c>
    </row>
    <row r="89" spans="1:2" x14ac:dyDescent="0.25">
      <c r="A89" s="29">
        <f t="shared" si="2"/>
        <v>43926</v>
      </c>
      <c r="B89">
        <f t="shared" si="3"/>
        <v>9</v>
      </c>
    </row>
    <row r="90" spans="1:2" x14ac:dyDescent="0.25">
      <c r="A90" s="29">
        <f t="shared" si="2"/>
        <v>43940</v>
      </c>
      <c r="B90">
        <f t="shared" si="3"/>
        <v>10</v>
      </c>
    </row>
    <row r="91" spans="1:2" x14ac:dyDescent="0.25">
      <c r="A91" s="29">
        <f t="shared" si="2"/>
        <v>43954</v>
      </c>
      <c r="B91">
        <f t="shared" si="3"/>
        <v>11</v>
      </c>
    </row>
    <row r="92" spans="1:2" x14ac:dyDescent="0.25">
      <c r="A92" s="29">
        <f t="shared" si="2"/>
        <v>43968</v>
      </c>
      <c r="B92">
        <f t="shared" si="3"/>
        <v>12</v>
      </c>
    </row>
    <row r="93" spans="1:2" x14ac:dyDescent="0.25">
      <c r="A93" s="29">
        <f t="shared" si="2"/>
        <v>43982</v>
      </c>
      <c r="B93">
        <f t="shared" si="3"/>
        <v>13</v>
      </c>
    </row>
    <row r="94" spans="1:2" x14ac:dyDescent="0.25">
      <c r="A94" s="29">
        <f t="shared" si="2"/>
        <v>43996</v>
      </c>
      <c r="B94">
        <f t="shared" si="3"/>
        <v>14</v>
      </c>
    </row>
    <row r="95" spans="1:2" x14ac:dyDescent="0.25">
      <c r="A95" s="29">
        <f t="shared" si="2"/>
        <v>44010</v>
      </c>
      <c r="B95">
        <f t="shared" si="3"/>
        <v>15</v>
      </c>
    </row>
    <row r="96" spans="1:2" x14ac:dyDescent="0.25">
      <c r="A96" s="29">
        <f t="shared" si="2"/>
        <v>44024</v>
      </c>
      <c r="B96">
        <f t="shared" si="3"/>
        <v>16</v>
      </c>
    </row>
    <row r="97" spans="1:2" x14ac:dyDescent="0.25">
      <c r="A97" s="29">
        <f t="shared" si="2"/>
        <v>44038</v>
      </c>
      <c r="B97">
        <f t="shared" si="3"/>
        <v>17</v>
      </c>
    </row>
    <row r="98" spans="1:2" x14ac:dyDescent="0.25">
      <c r="A98" s="29">
        <f t="shared" si="2"/>
        <v>44052</v>
      </c>
      <c r="B98">
        <f t="shared" si="3"/>
        <v>18</v>
      </c>
    </row>
    <row r="99" spans="1:2" x14ac:dyDescent="0.25">
      <c r="A99" s="29">
        <f t="shared" si="2"/>
        <v>44066</v>
      </c>
      <c r="B99">
        <f t="shared" si="3"/>
        <v>19</v>
      </c>
    </row>
    <row r="100" spans="1:2" x14ac:dyDescent="0.25">
      <c r="A100" s="29">
        <f t="shared" si="2"/>
        <v>44080</v>
      </c>
      <c r="B100">
        <f t="shared" si="3"/>
        <v>20</v>
      </c>
    </row>
    <row r="101" spans="1:2" x14ac:dyDescent="0.25">
      <c r="A101" s="29">
        <f t="shared" si="2"/>
        <v>44094</v>
      </c>
      <c r="B101">
        <f t="shared" si="3"/>
        <v>21</v>
      </c>
    </row>
    <row r="102" spans="1:2" x14ac:dyDescent="0.25">
      <c r="A102" s="29">
        <f t="shared" si="2"/>
        <v>44108</v>
      </c>
      <c r="B102">
        <f t="shared" si="3"/>
        <v>22</v>
      </c>
    </row>
    <row r="103" spans="1:2" x14ac:dyDescent="0.25">
      <c r="A103" s="29">
        <f t="shared" si="2"/>
        <v>44122</v>
      </c>
      <c r="B103">
        <f t="shared" si="3"/>
        <v>23</v>
      </c>
    </row>
    <row r="104" spans="1:2" x14ac:dyDescent="0.25">
      <c r="A104" s="29">
        <f t="shared" si="2"/>
        <v>44136</v>
      </c>
      <c r="B104">
        <f t="shared" si="3"/>
        <v>24</v>
      </c>
    </row>
    <row r="105" spans="1:2" x14ac:dyDescent="0.25">
      <c r="A105" s="29">
        <f t="shared" si="2"/>
        <v>44150</v>
      </c>
      <c r="B105">
        <f t="shared" si="3"/>
        <v>25</v>
      </c>
    </row>
    <row r="106" spans="1:2" x14ac:dyDescent="0.25">
      <c r="A106" s="29">
        <f t="shared" si="2"/>
        <v>44164</v>
      </c>
      <c r="B106">
        <f t="shared" si="3"/>
        <v>26</v>
      </c>
    </row>
    <row r="107" spans="1:2" x14ac:dyDescent="0.25">
      <c r="A107" s="29">
        <f t="shared" si="2"/>
        <v>44178</v>
      </c>
      <c r="B107">
        <v>1</v>
      </c>
    </row>
    <row r="108" spans="1:2" x14ac:dyDescent="0.25">
      <c r="A108" s="29">
        <f t="shared" si="2"/>
        <v>44192</v>
      </c>
      <c r="B108">
        <f t="shared" si="3"/>
        <v>2</v>
      </c>
    </row>
    <row r="109" spans="1:2" x14ac:dyDescent="0.25">
      <c r="A109" s="29">
        <f t="shared" si="2"/>
        <v>44206</v>
      </c>
      <c r="B109">
        <f t="shared" si="3"/>
        <v>3</v>
      </c>
    </row>
    <row r="110" spans="1:2" x14ac:dyDescent="0.25">
      <c r="A110" s="29">
        <f t="shared" si="2"/>
        <v>44220</v>
      </c>
      <c r="B110">
        <f t="shared" si="3"/>
        <v>4</v>
      </c>
    </row>
    <row r="111" spans="1:2" x14ac:dyDescent="0.25">
      <c r="A111" s="29">
        <f t="shared" si="2"/>
        <v>44234</v>
      </c>
      <c r="B111">
        <f t="shared" si="3"/>
        <v>5</v>
      </c>
    </row>
    <row r="112" spans="1:2" x14ac:dyDescent="0.25">
      <c r="A112" s="29">
        <f t="shared" si="2"/>
        <v>44248</v>
      </c>
      <c r="B112">
        <f t="shared" si="3"/>
        <v>6</v>
      </c>
    </row>
    <row r="113" spans="1:2" x14ac:dyDescent="0.25">
      <c r="A113" s="29">
        <f t="shared" si="2"/>
        <v>44262</v>
      </c>
      <c r="B113">
        <f t="shared" si="3"/>
        <v>7</v>
      </c>
    </row>
    <row r="114" spans="1:2" x14ac:dyDescent="0.25">
      <c r="A114" s="29">
        <f t="shared" si="2"/>
        <v>44276</v>
      </c>
      <c r="B114">
        <f t="shared" si="3"/>
        <v>8</v>
      </c>
    </row>
    <row r="115" spans="1:2" x14ac:dyDescent="0.25">
      <c r="A115" s="29">
        <f t="shared" si="2"/>
        <v>44290</v>
      </c>
      <c r="B115">
        <f t="shared" si="3"/>
        <v>9</v>
      </c>
    </row>
    <row r="116" spans="1:2" x14ac:dyDescent="0.25">
      <c r="A116" s="29">
        <f t="shared" si="2"/>
        <v>44304</v>
      </c>
      <c r="B116">
        <f t="shared" si="3"/>
        <v>10</v>
      </c>
    </row>
    <row r="117" spans="1:2" x14ac:dyDescent="0.25">
      <c r="A117" s="29">
        <f t="shared" si="2"/>
        <v>44318</v>
      </c>
      <c r="B117">
        <f t="shared" si="3"/>
        <v>11</v>
      </c>
    </row>
    <row r="118" spans="1:2" x14ac:dyDescent="0.25">
      <c r="A118" s="29">
        <f t="shared" si="2"/>
        <v>44332</v>
      </c>
      <c r="B118">
        <f t="shared" si="3"/>
        <v>12</v>
      </c>
    </row>
    <row r="119" spans="1:2" x14ac:dyDescent="0.25">
      <c r="A119" s="29">
        <f t="shared" si="2"/>
        <v>44346</v>
      </c>
      <c r="B119">
        <f t="shared" si="3"/>
        <v>13</v>
      </c>
    </row>
    <row r="120" spans="1:2" x14ac:dyDescent="0.25">
      <c r="A120" s="29">
        <f t="shared" si="2"/>
        <v>44360</v>
      </c>
      <c r="B120">
        <f t="shared" si="3"/>
        <v>14</v>
      </c>
    </row>
    <row r="121" spans="1:2" x14ac:dyDescent="0.25">
      <c r="A121" s="29">
        <f t="shared" si="2"/>
        <v>44374</v>
      </c>
      <c r="B121">
        <f t="shared" si="3"/>
        <v>15</v>
      </c>
    </row>
    <row r="122" spans="1:2" x14ac:dyDescent="0.25">
      <c r="A122" s="29">
        <f t="shared" si="2"/>
        <v>44388</v>
      </c>
      <c r="B122">
        <f t="shared" si="3"/>
        <v>16</v>
      </c>
    </row>
    <row r="123" spans="1:2" x14ac:dyDescent="0.25">
      <c r="A123" s="29">
        <f t="shared" si="2"/>
        <v>44402</v>
      </c>
      <c r="B123">
        <f t="shared" si="3"/>
        <v>17</v>
      </c>
    </row>
    <row r="124" spans="1:2" x14ac:dyDescent="0.25">
      <c r="A124" s="29">
        <f t="shared" si="2"/>
        <v>44416</v>
      </c>
      <c r="B124">
        <f t="shared" si="3"/>
        <v>18</v>
      </c>
    </row>
    <row r="125" spans="1:2" x14ac:dyDescent="0.25">
      <c r="A125" s="29">
        <f t="shared" si="2"/>
        <v>44430</v>
      </c>
      <c r="B125">
        <f t="shared" si="3"/>
        <v>19</v>
      </c>
    </row>
    <row r="126" spans="1:2" x14ac:dyDescent="0.25">
      <c r="A126" s="29">
        <f t="shared" si="2"/>
        <v>44444</v>
      </c>
      <c r="B126">
        <f t="shared" si="3"/>
        <v>20</v>
      </c>
    </row>
    <row r="127" spans="1:2" x14ac:dyDescent="0.25">
      <c r="A127" s="29">
        <f t="shared" si="2"/>
        <v>44458</v>
      </c>
      <c r="B127">
        <f t="shared" si="3"/>
        <v>21</v>
      </c>
    </row>
    <row r="128" spans="1:2" x14ac:dyDescent="0.25">
      <c r="A128" s="29">
        <f t="shared" si="2"/>
        <v>44472</v>
      </c>
      <c r="B128">
        <f t="shared" si="3"/>
        <v>22</v>
      </c>
    </row>
    <row r="129" spans="1:2" x14ac:dyDescent="0.25">
      <c r="A129" s="29">
        <f t="shared" si="2"/>
        <v>44486</v>
      </c>
      <c r="B129">
        <f t="shared" si="3"/>
        <v>23</v>
      </c>
    </row>
    <row r="130" spans="1:2" x14ac:dyDescent="0.25">
      <c r="A130" s="29">
        <f t="shared" si="2"/>
        <v>44500</v>
      </c>
      <c r="B130">
        <f t="shared" si="3"/>
        <v>24</v>
      </c>
    </row>
    <row r="131" spans="1:2" x14ac:dyDescent="0.25">
      <c r="A131" s="29">
        <f t="shared" ref="A131:A184" si="4">A130+14</f>
        <v>44514</v>
      </c>
      <c r="B131">
        <f t="shared" si="3"/>
        <v>25</v>
      </c>
    </row>
    <row r="132" spans="1:2" x14ac:dyDescent="0.25">
      <c r="A132" s="29">
        <f t="shared" si="4"/>
        <v>44528</v>
      </c>
      <c r="B132">
        <f t="shared" ref="B132:B184" si="5">B131+1</f>
        <v>26</v>
      </c>
    </row>
    <row r="133" spans="1:2" x14ac:dyDescent="0.25">
      <c r="A133" s="29">
        <f t="shared" si="4"/>
        <v>44542</v>
      </c>
      <c r="B133">
        <v>1</v>
      </c>
    </row>
    <row r="134" spans="1:2" x14ac:dyDescent="0.25">
      <c r="A134" s="29">
        <f t="shared" si="4"/>
        <v>44556</v>
      </c>
      <c r="B134">
        <f t="shared" si="5"/>
        <v>2</v>
      </c>
    </row>
    <row r="135" spans="1:2" x14ac:dyDescent="0.25">
      <c r="A135" s="29">
        <f t="shared" si="4"/>
        <v>44570</v>
      </c>
      <c r="B135">
        <f t="shared" si="5"/>
        <v>3</v>
      </c>
    </row>
    <row r="136" spans="1:2" x14ac:dyDescent="0.25">
      <c r="A136" s="29">
        <f t="shared" si="4"/>
        <v>44584</v>
      </c>
      <c r="B136">
        <f t="shared" si="5"/>
        <v>4</v>
      </c>
    </row>
    <row r="137" spans="1:2" x14ac:dyDescent="0.25">
      <c r="A137" s="29">
        <f t="shared" si="4"/>
        <v>44598</v>
      </c>
      <c r="B137">
        <f t="shared" si="5"/>
        <v>5</v>
      </c>
    </row>
    <row r="138" spans="1:2" x14ac:dyDescent="0.25">
      <c r="A138" s="29">
        <f t="shared" si="4"/>
        <v>44612</v>
      </c>
      <c r="B138">
        <f t="shared" si="5"/>
        <v>6</v>
      </c>
    </row>
    <row r="139" spans="1:2" x14ac:dyDescent="0.25">
      <c r="A139" s="29">
        <f t="shared" si="4"/>
        <v>44626</v>
      </c>
      <c r="B139">
        <f t="shared" si="5"/>
        <v>7</v>
      </c>
    </row>
    <row r="140" spans="1:2" x14ac:dyDescent="0.25">
      <c r="A140" s="29">
        <f t="shared" si="4"/>
        <v>44640</v>
      </c>
      <c r="B140">
        <f t="shared" si="5"/>
        <v>8</v>
      </c>
    </row>
    <row r="141" spans="1:2" x14ac:dyDescent="0.25">
      <c r="A141" s="29">
        <f t="shared" si="4"/>
        <v>44654</v>
      </c>
      <c r="B141">
        <f t="shared" si="5"/>
        <v>9</v>
      </c>
    </row>
    <row r="142" spans="1:2" x14ac:dyDescent="0.25">
      <c r="A142" s="29">
        <f t="shared" si="4"/>
        <v>44668</v>
      </c>
      <c r="B142">
        <f t="shared" si="5"/>
        <v>10</v>
      </c>
    </row>
    <row r="143" spans="1:2" x14ac:dyDescent="0.25">
      <c r="A143" s="29">
        <f t="shared" si="4"/>
        <v>44682</v>
      </c>
      <c r="B143">
        <f t="shared" si="5"/>
        <v>11</v>
      </c>
    </row>
    <row r="144" spans="1:2" x14ac:dyDescent="0.25">
      <c r="A144" s="29">
        <f t="shared" si="4"/>
        <v>44696</v>
      </c>
      <c r="B144">
        <f t="shared" si="5"/>
        <v>12</v>
      </c>
    </row>
    <row r="145" spans="1:2" x14ac:dyDescent="0.25">
      <c r="A145" s="29">
        <f t="shared" si="4"/>
        <v>44710</v>
      </c>
      <c r="B145">
        <f t="shared" si="5"/>
        <v>13</v>
      </c>
    </row>
    <row r="146" spans="1:2" x14ac:dyDescent="0.25">
      <c r="A146" s="29">
        <f t="shared" si="4"/>
        <v>44724</v>
      </c>
      <c r="B146">
        <f t="shared" si="5"/>
        <v>14</v>
      </c>
    </row>
    <row r="147" spans="1:2" x14ac:dyDescent="0.25">
      <c r="A147" s="29">
        <f t="shared" si="4"/>
        <v>44738</v>
      </c>
      <c r="B147">
        <f t="shared" si="5"/>
        <v>15</v>
      </c>
    </row>
    <row r="148" spans="1:2" x14ac:dyDescent="0.25">
      <c r="A148" s="29">
        <f t="shared" si="4"/>
        <v>44752</v>
      </c>
      <c r="B148">
        <f t="shared" si="5"/>
        <v>16</v>
      </c>
    </row>
    <row r="149" spans="1:2" x14ac:dyDescent="0.25">
      <c r="A149" s="29">
        <f t="shared" si="4"/>
        <v>44766</v>
      </c>
      <c r="B149">
        <f t="shared" si="5"/>
        <v>17</v>
      </c>
    </row>
    <row r="150" spans="1:2" x14ac:dyDescent="0.25">
      <c r="A150" s="29">
        <f t="shared" si="4"/>
        <v>44780</v>
      </c>
      <c r="B150">
        <f t="shared" si="5"/>
        <v>18</v>
      </c>
    </row>
    <row r="151" spans="1:2" x14ac:dyDescent="0.25">
      <c r="A151" s="29">
        <f t="shared" si="4"/>
        <v>44794</v>
      </c>
      <c r="B151">
        <f t="shared" si="5"/>
        <v>19</v>
      </c>
    </row>
    <row r="152" spans="1:2" x14ac:dyDescent="0.25">
      <c r="A152" s="29">
        <f t="shared" si="4"/>
        <v>44808</v>
      </c>
      <c r="B152">
        <f t="shared" si="5"/>
        <v>20</v>
      </c>
    </row>
    <row r="153" spans="1:2" x14ac:dyDescent="0.25">
      <c r="A153" s="29">
        <f t="shared" si="4"/>
        <v>44822</v>
      </c>
      <c r="B153">
        <f t="shared" si="5"/>
        <v>21</v>
      </c>
    </row>
    <row r="154" spans="1:2" x14ac:dyDescent="0.25">
      <c r="A154" s="29">
        <f t="shared" si="4"/>
        <v>44836</v>
      </c>
      <c r="B154">
        <f t="shared" si="5"/>
        <v>22</v>
      </c>
    </row>
    <row r="155" spans="1:2" x14ac:dyDescent="0.25">
      <c r="A155" s="29">
        <f t="shared" si="4"/>
        <v>44850</v>
      </c>
      <c r="B155">
        <f t="shared" si="5"/>
        <v>23</v>
      </c>
    </row>
    <row r="156" spans="1:2" x14ac:dyDescent="0.25">
      <c r="A156" s="29">
        <f t="shared" si="4"/>
        <v>44864</v>
      </c>
      <c r="B156">
        <f t="shared" si="5"/>
        <v>24</v>
      </c>
    </row>
    <row r="157" spans="1:2" x14ac:dyDescent="0.25">
      <c r="A157" s="29">
        <f t="shared" si="4"/>
        <v>44878</v>
      </c>
      <c r="B157">
        <f t="shared" si="5"/>
        <v>25</v>
      </c>
    </row>
    <row r="158" spans="1:2" x14ac:dyDescent="0.25">
      <c r="A158" s="29">
        <f t="shared" si="4"/>
        <v>44892</v>
      </c>
      <c r="B158">
        <f t="shared" si="5"/>
        <v>26</v>
      </c>
    </row>
    <row r="159" spans="1:2" x14ac:dyDescent="0.25">
      <c r="A159" s="29">
        <f t="shared" si="4"/>
        <v>44906</v>
      </c>
      <c r="B159">
        <v>1</v>
      </c>
    </row>
    <row r="160" spans="1:2" x14ac:dyDescent="0.25">
      <c r="A160" s="29">
        <f t="shared" si="4"/>
        <v>44920</v>
      </c>
      <c r="B160">
        <f t="shared" si="5"/>
        <v>2</v>
      </c>
    </row>
    <row r="161" spans="1:2" x14ac:dyDescent="0.25">
      <c r="A161" s="29">
        <f t="shared" si="4"/>
        <v>44934</v>
      </c>
      <c r="B161">
        <f t="shared" si="5"/>
        <v>3</v>
      </c>
    </row>
    <row r="162" spans="1:2" x14ac:dyDescent="0.25">
      <c r="A162" s="29">
        <f t="shared" si="4"/>
        <v>44948</v>
      </c>
      <c r="B162">
        <f t="shared" si="5"/>
        <v>4</v>
      </c>
    </row>
    <row r="163" spans="1:2" x14ac:dyDescent="0.25">
      <c r="A163" s="29">
        <f t="shared" si="4"/>
        <v>44962</v>
      </c>
      <c r="B163">
        <f t="shared" si="5"/>
        <v>5</v>
      </c>
    </row>
    <row r="164" spans="1:2" x14ac:dyDescent="0.25">
      <c r="A164" s="29">
        <f t="shared" si="4"/>
        <v>44976</v>
      </c>
      <c r="B164">
        <f t="shared" si="5"/>
        <v>6</v>
      </c>
    </row>
    <row r="165" spans="1:2" x14ac:dyDescent="0.25">
      <c r="A165" s="29">
        <f t="shared" si="4"/>
        <v>44990</v>
      </c>
      <c r="B165">
        <f t="shared" si="5"/>
        <v>7</v>
      </c>
    </row>
    <row r="166" spans="1:2" x14ac:dyDescent="0.25">
      <c r="A166" s="29">
        <f t="shared" si="4"/>
        <v>45004</v>
      </c>
      <c r="B166">
        <f t="shared" si="5"/>
        <v>8</v>
      </c>
    </row>
    <row r="167" spans="1:2" x14ac:dyDescent="0.25">
      <c r="A167" s="29">
        <f t="shared" si="4"/>
        <v>45018</v>
      </c>
      <c r="B167">
        <f t="shared" si="5"/>
        <v>9</v>
      </c>
    </row>
    <row r="168" spans="1:2" x14ac:dyDescent="0.25">
      <c r="A168" s="29">
        <f t="shared" si="4"/>
        <v>45032</v>
      </c>
      <c r="B168">
        <f t="shared" si="5"/>
        <v>10</v>
      </c>
    </row>
    <row r="169" spans="1:2" x14ac:dyDescent="0.25">
      <c r="A169" s="29">
        <f t="shared" si="4"/>
        <v>45046</v>
      </c>
      <c r="B169">
        <f t="shared" si="5"/>
        <v>11</v>
      </c>
    </row>
    <row r="170" spans="1:2" x14ac:dyDescent="0.25">
      <c r="A170" s="29">
        <f t="shared" si="4"/>
        <v>45060</v>
      </c>
      <c r="B170">
        <f t="shared" si="5"/>
        <v>12</v>
      </c>
    </row>
    <row r="171" spans="1:2" x14ac:dyDescent="0.25">
      <c r="A171" s="29">
        <f t="shared" si="4"/>
        <v>45074</v>
      </c>
      <c r="B171">
        <f t="shared" si="5"/>
        <v>13</v>
      </c>
    </row>
    <row r="172" spans="1:2" x14ac:dyDescent="0.25">
      <c r="A172" s="29">
        <f t="shared" si="4"/>
        <v>45088</v>
      </c>
      <c r="B172">
        <f t="shared" si="5"/>
        <v>14</v>
      </c>
    </row>
    <row r="173" spans="1:2" x14ac:dyDescent="0.25">
      <c r="A173" s="29">
        <f t="shared" si="4"/>
        <v>45102</v>
      </c>
      <c r="B173">
        <f t="shared" si="5"/>
        <v>15</v>
      </c>
    </row>
    <row r="174" spans="1:2" x14ac:dyDescent="0.25">
      <c r="A174" s="29">
        <f t="shared" si="4"/>
        <v>45116</v>
      </c>
      <c r="B174">
        <f t="shared" si="5"/>
        <v>16</v>
      </c>
    </row>
    <row r="175" spans="1:2" x14ac:dyDescent="0.25">
      <c r="A175" s="29">
        <f t="shared" si="4"/>
        <v>45130</v>
      </c>
      <c r="B175">
        <f t="shared" si="5"/>
        <v>17</v>
      </c>
    </row>
    <row r="176" spans="1:2" x14ac:dyDescent="0.25">
      <c r="A176" s="29">
        <f t="shared" si="4"/>
        <v>45144</v>
      </c>
      <c r="B176">
        <f t="shared" si="5"/>
        <v>18</v>
      </c>
    </row>
    <row r="177" spans="1:2" x14ac:dyDescent="0.25">
      <c r="A177" s="29">
        <f t="shared" si="4"/>
        <v>45158</v>
      </c>
      <c r="B177">
        <f t="shared" si="5"/>
        <v>19</v>
      </c>
    </row>
    <row r="178" spans="1:2" x14ac:dyDescent="0.25">
      <c r="A178" s="29">
        <f t="shared" si="4"/>
        <v>45172</v>
      </c>
      <c r="B178">
        <f t="shared" si="5"/>
        <v>20</v>
      </c>
    </row>
    <row r="179" spans="1:2" x14ac:dyDescent="0.25">
      <c r="A179" s="29">
        <f t="shared" si="4"/>
        <v>45186</v>
      </c>
      <c r="B179">
        <f t="shared" si="5"/>
        <v>21</v>
      </c>
    </row>
    <row r="180" spans="1:2" x14ac:dyDescent="0.25">
      <c r="A180" s="29">
        <f t="shared" si="4"/>
        <v>45200</v>
      </c>
      <c r="B180">
        <f t="shared" si="5"/>
        <v>22</v>
      </c>
    </row>
    <row r="181" spans="1:2" x14ac:dyDescent="0.25">
      <c r="A181" s="29">
        <f t="shared" si="4"/>
        <v>45214</v>
      </c>
      <c r="B181">
        <f t="shared" si="5"/>
        <v>23</v>
      </c>
    </row>
    <row r="182" spans="1:2" x14ac:dyDescent="0.25">
      <c r="A182" s="29">
        <f t="shared" si="4"/>
        <v>45228</v>
      </c>
      <c r="B182">
        <f t="shared" si="5"/>
        <v>24</v>
      </c>
    </row>
    <row r="183" spans="1:2" x14ac:dyDescent="0.25">
      <c r="A183" s="29">
        <f t="shared" si="4"/>
        <v>45242</v>
      </c>
      <c r="B183">
        <f t="shared" si="5"/>
        <v>25</v>
      </c>
    </row>
    <row r="184" spans="1:2" x14ac:dyDescent="0.25">
      <c r="A184" s="29">
        <f t="shared" si="4"/>
        <v>45256</v>
      </c>
      <c r="B184">
        <f t="shared" si="5"/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AP_FT_Timesheet</vt:lpstr>
      <vt:lpstr>BW</vt:lpstr>
      <vt:lpstr>AP_FT_Timesheet!Print_Area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Stanton</dc:creator>
  <cp:lastModifiedBy>rlyell</cp:lastModifiedBy>
  <cp:lastPrinted>2016-10-31T13:29:54Z</cp:lastPrinted>
  <dcterms:created xsi:type="dcterms:W3CDTF">2016-10-10T00:23:39Z</dcterms:created>
  <dcterms:modified xsi:type="dcterms:W3CDTF">2017-01-27T16:59:20Z</dcterms:modified>
</cp:coreProperties>
</file>